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25" windowWidth="15195" windowHeight="8265" tabRatio="598"/>
  </bookViews>
  <sheets>
    <sheet name="Программа заимств. 2019-2021" sheetId="12" r:id="rId1"/>
  </sheets>
  <definedNames>
    <definedName name="_xlnm.Print_Area" localSheetId="0">'Программа заимств. 2019-2021'!$A:$G</definedName>
  </definedNames>
  <calcPr calcId="145621"/>
  <fileRecoveryPr autoRecover="0"/>
</workbook>
</file>

<file path=xl/calcChain.xml><?xml version="1.0" encoding="utf-8"?>
<calcChain xmlns="http://schemas.openxmlformats.org/spreadsheetml/2006/main">
  <c r="E41" i="12" l="1"/>
  <c r="G29" i="12" l="1"/>
  <c r="G28" i="12"/>
  <c r="F27" i="12"/>
  <c r="G27" i="12" l="1"/>
  <c r="E29" i="12" l="1"/>
  <c r="E27" i="12" l="1"/>
  <c r="E22" i="12"/>
  <c r="E19" i="12"/>
  <c r="E43" i="12"/>
  <c r="D43" i="12"/>
  <c r="E38" i="12"/>
  <c r="D38" i="12"/>
  <c r="E35" i="12"/>
  <c r="D35" i="12"/>
</calcChain>
</file>

<file path=xl/sharedStrings.xml><?xml version="1.0" encoding="utf-8"?>
<sst xmlns="http://schemas.openxmlformats.org/spreadsheetml/2006/main" count="44" uniqueCount="27">
  <si>
    <t>Виды государственных заимствований</t>
  </si>
  <si>
    <t xml:space="preserve">Государственные ценные  бумаги </t>
  </si>
  <si>
    <t>Привлечение средств</t>
  </si>
  <si>
    <t>Погашение основной суммы долга</t>
  </si>
  <si>
    <t>Бюджетные кредиты от других бюджетов бюджетной системы Российской Федерации</t>
  </si>
  <si>
    <t>Кредиты кредитных организаций</t>
  </si>
  <si>
    <t>ПРОГРАММА</t>
  </si>
  <si>
    <t>II.</t>
  </si>
  <si>
    <t xml:space="preserve">ГОСУДАРСТВЕННЫХ ВНУТРЕННИХ ЗАИМСТВОВАНИЙ </t>
  </si>
  <si>
    <t>(тыс. руб.)</t>
  </si>
  <si>
    <t>в том числе бюджетные кредиты на пополнение остатков средств на счетах бюджетов субъектов Российской Федерации</t>
  </si>
  <si>
    <t>в том числе погашение бюджетнвх кредитов, привлеченных на пополнение остатков средств на счетах бюджетов субъектов Российской Федерации</t>
  </si>
  <si>
    <t>1.   Государственные внутренние заимствования</t>
  </si>
  <si>
    <t>2.   Государственные внутренние заимствования</t>
  </si>
  <si>
    <t>Привлечено</t>
  </si>
  <si>
    <t>остаток</t>
  </si>
  <si>
    <t>и на плановый период 2020 и 2021 годов"</t>
  </si>
  <si>
    <t>"О государственном бюджете РС(Я) на 2019 год</t>
  </si>
  <si>
    <t xml:space="preserve"> и на плановый период 2020 и 2021 годов"</t>
  </si>
  <si>
    <t>РЕСПУБЛИКИ САХА (ЯКУТИЯ) НА 2019 ГОД  И НА ПЛАНОВЫЙ ПЕРИОД 2020 И 2021 ГОДОВ</t>
  </si>
  <si>
    <t>2019 год</t>
  </si>
  <si>
    <t xml:space="preserve">Республики Саха (Якутия) на 2019 год </t>
  </si>
  <si>
    <t>Республики Саха (Якутия) на плановый период 2020 и 2021 годов</t>
  </si>
  <si>
    <t>Приложение №15 к Закону РС(Я)</t>
  </si>
  <si>
    <t>Приложение №23 к Закону РС(Я)</t>
  </si>
  <si>
    <t>"О внесении изменений в Закон РС(Я)</t>
  </si>
  <si>
    <t xml:space="preserve">"О государственном бюджете РС(Я) на 2019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</si>
</sst>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name val="Arial Cyr"/>
      <charset val="204"/>
    </font>
    <font>
      <i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/>
    <xf numFmtId="0" fontId="3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4" fontId="1" fillId="0" borderId="0" xfId="0" applyNumberFormat="1" applyFont="1"/>
    <xf numFmtId="0" fontId="3" fillId="0" borderId="0" xfId="0" applyFont="1"/>
    <xf numFmtId="0" fontId="1" fillId="0" borderId="6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9" fillId="0" borderId="0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view="pageLayout" zoomScaleNormal="100" zoomScaleSheetLayoutView="75" workbookViewId="0">
      <selection activeCell="A7" sqref="A7:E7"/>
    </sheetView>
  </sheetViews>
  <sheetFormatPr defaultRowHeight="15.75" x14ac:dyDescent="0.25"/>
  <cols>
    <col min="1" max="1" width="4.42578125" style="4" customWidth="1"/>
    <col min="2" max="2" width="54.28515625" style="3" customWidth="1"/>
    <col min="3" max="3" width="18.85546875" style="6" customWidth="1"/>
    <col min="4" max="4" width="19.140625" style="5" customWidth="1"/>
    <col min="5" max="5" width="17.85546875" style="4" customWidth="1"/>
    <col min="6" max="6" width="18.140625" style="4" hidden="1" customWidth="1"/>
    <col min="7" max="7" width="17.28515625" style="4" hidden="1" customWidth="1"/>
    <col min="8" max="16384" width="9.140625" style="4"/>
  </cols>
  <sheetData>
    <row r="1" spans="1:5" x14ac:dyDescent="0.25">
      <c r="D1" s="4"/>
      <c r="E1" s="14" t="s">
        <v>23</v>
      </c>
    </row>
    <row r="2" spans="1:5" x14ac:dyDescent="0.25">
      <c r="D2" s="4"/>
      <c r="E2" s="14" t="s">
        <v>25</v>
      </c>
    </row>
    <row r="3" spans="1:5" x14ac:dyDescent="0.25">
      <c r="D3" s="4"/>
      <c r="E3" s="14" t="s">
        <v>26</v>
      </c>
    </row>
    <row r="4" spans="1:5" x14ac:dyDescent="0.25">
      <c r="D4" s="4"/>
      <c r="E4" s="14" t="s">
        <v>16</v>
      </c>
    </row>
    <row r="5" spans="1:5" x14ac:dyDescent="0.25">
      <c r="D5" s="4"/>
      <c r="E5" s="14"/>
    </row>
    <row r="6" spans="1:5" ht="15.75" customHeight="1" x14ac:dyDescent="0.25">
      <c r="A6" s="49" t="s">
        <v>24</v>
      </c>
      <c r="B6" s="49"/>
      <c r="C6" s="49"/>
      <c r="D6" s="49"/>
      <c r="E6" s="49"/>
    </row>
    <row r="7" spans="1:5" ht="15.75" customHeight="1" x14ac:dyDescent="0.25">
      <c r="A7" s="49" t="s">
        <v>17</v>
      </c>
      <c r="B7" s="49"/>
      <c r="C7" s="49"/>
      <c r="D7" s="49"/>
      <c r="E7" s="49"/>
    </row>
    <row r="8" spans="1:5" ht="15.75" customHeight="1" x14ac:dyDescent="0.25">
      <c r="A8" s="49" t="s">
        <v>18</v>
      </c>
      <c r="B8" s="49"/>
      <c r="C8" s="49"/>
      <c r="D8" s="49"/>
      <c r="E8" s="49"/>
    </row>
    <row r="9" spans="1:5" ht="15.75" customHeight="1" x14ac:dyDescent="0.2">
      <c r="A9" s="47"/>
      <c r="B9" s="47"/>
      <c r="C9" s="47"/>
    </row>
    <row r="10" spans="1:5" ht="15.75" customHeight="1" x14ac:dyDescent="0.2">
      <c r="B10" s="48"/>
      <c r="C10" s="48"/>
    </row>
    <row r="11" spans="1:5" ht="18.75" x14ac:dyDescent="0.3">
      <c r="A11" s="7"/>
      <c r="B11" s="25" t="s">
        <v>6</v>
      </c>
      <c r="C11" s="25"/>
      <c r="D11" s="25"/>
      <c r="E11" s="25"/>
    </row>
    <row r="12" spans="1:5" x14ac:dyDescent="0.25">
      <c r="B12" s="25" t="s">
        <v>8</v>
      </c>
      <c r="C12" s="25"/>
      <c r="D12" s="25"/>
      <c r="E12" s="25"/>
    </row>
    <row r="13" spans="1:5" ht="17.25" customHeight="1" x14ac:dyDescent="0.25">
      <c r="B13" s="25" t="s">
        <v>19</v>
      </c>
      <c r="C13" s="25"/>
      <c r="D13" s="25"/>
      <c r="E13" s="25"/>
    </row>
    <row r="14" spans="1:5" ht="17.25" customHeight="1" x14ac:dyDescent="0.25">
      <c r="B14" s="15"/>
      <c r="C14" s="15"/>
      <c r="D14" s="15"/>
    </row>
    <row r="15" spans="1:5" s="1" customFormat="1" ht="18" customHeight="1" x14ac:dyDescent="0.3">
      <c r="A15" s="7"/>
      <c r="B15" s="25" t="s">
        <v>12</v>
      </c>
      <c r="C15" s="25"/>
      <c r="D15" s="25"/>
      <c r="E15" s="25"/>
    </row>
    <row r="16" spans="1:5" s="1" customFormat="1" ht="13.5" customHeight="1" x14ac:dyDescent="0.3">
      <c r="A16" s="7"/>
      <c r="B16" s="26" t="s">
        <v>21</v>
      </c>
      <c r="C16" s="26"/>
      <c r="D16" s="26"/>
      <c r="E16" s="26"/>
    </row>
    <row r="17" spans="2:7" s="1" customFormat="1" ht="18" customHeight="1" thickBot="1" x14ac:dyDescent="0.3">
      <c r="B17" s="3"/>
      <c r="E17" s="14" t="s">
        <v>9</v>
      </c>
    </row>
    <row r="18" spans="2:7" s="1" customFormat="1" ht="25.5" customHeight="1" thickBot="1" x14ac:dyDescent="0.3">
      <c r="B18" s="43" t="s">
        <v>0</v>
      </c>
      <c r="C18" s="51"/>
      <c r="D18" s="44"/>
      <c r="E18" s="8" t="s">
        <v>20</v>
      </c>
      <c r="F18" s="17" t="s">
        <v>14</v>
      </c>
      <c r="G18" s="8" t="s">
        <v>15</v>
      </c>
    </row>
    <row r="19" spans="2:7" s="1" customFormat="1" ht="25.5" customHeight="1" x14ac:dyDescent="0.25">
      <c r="B19" s="33" t="s">
        <v>1</v>
      </c>
      <c r="C19" s="34"/>
      <c r="D19" s="35"/>
      <c r="E19" s="9">
        <f>+E20-E21</f>
        <v>8450000</v>
      </c>
      <c r="F19" s="18"/>
      <c r="G19" s="9"/>
    </row>
    <row r="20" spans="2:7" s="1" customFormat="1" ht="24" customHeight="1" x14ac:dyDescent="0.25">
      <c r="B20" s="27" t="s">
        <v>2</v>
      </c>
      <c r="C20" s="28"/>
      <c r="D20" s="29"/>
      <c r="E20" s="10">
        <v>12000000</v>
      </c>
      <c r="F20" s="19"/>
      <c r="G20" s="10"/>
    </row>
    <row r="21" spans="2:7" s="1" customFormat="1" ht="24" customHeight="1" thickBot="1" x14ac:dyDescent="0.3">
      <c r="B21" s="36" t="s">
        <v>3</v>
      </c>
      <c r="C21" s="37"/>
      <c r="D21" s="38"/>
      <c r="E21" s="13">
        <v>3550000</v>
      </c>
      <c r="F21" s="20"/>
      <c r="G21" s="13"/>
    </row>
    <row r="22" spans="2:7" s="1" customFormat="1" ht="39.75" customHeight="1" x14ac:dyDescent="0.25">
      <c r="B22" s="45" t="s">
        <v>4</v>
      </c>
      <c r="C22" s="52"/>
      <c r="D22" s="46"/>
      <c r="E22" s="9">
        <f>+E23-E25</f>
        <v>-4611671</v>
      </c>
      <c r="F22" s="18"/>
      <c r="G22" s="9"/>
    </row>
    <row r="23" spans="2:7" s="1" customFormat="1" ht="26.25" customHeight="1" x14ac:dyDescent="0.25">
      <c r="B23" s="27" t="s">
        <v>2</v>
      </c>
      <c r="C23" s="28"/>
      <c r="D23" s="29"/>
      <c r="E23" s="10">
        <v>14000000</v>
      </c>
      <c r="F23" s="19"/>
      <c r="G23" s="10"/>
    </row>
    <row r="24" spans="2:7" s="1" customFormat="1" ht="26.25" customHeight="1" x14ac:dyDescent="0.25">
      <c r="B24" s="41" t="s">
        <v>10</v>
      </c>
      <c r="C24" s="50"/>
      <c r="D24" s="42"/>
      <c r="E24" s="11">
        <v>14000000</v>
      </c>
      <c r="F24" s="23"/>
      <c r="G24" s="11"/>
    </row>
    <row r="25" spans="2:7" s="1" customFormat="1" ht="27.75" customHeight="1" x14ac:dyDescent="0.25">
      <c r="B25" s="27" t="s">
        <v>3</v>
      </c>
      <c r="C25" s="28"/>
      <c r="D25" s="29"/>
      <c r="E25" s="10">
        <v>18611671</v>
      </c>
      <c r="F25" s="19"/>
      <c r="G25" s="10"/>
    </row>
    <row r="26" spans="2:7" s="1" customFormat="1" ht="35.25" customHeight="1" thickBot="1" x14ac:dyDescent="0.3">
      <c r="B26" s="30" t="s">
        <v>11</v>
      </c>
      <c r="C26" s="31"/>
      <c r="D26" s="32"/>
      <c r="E26" s="12">
        <v>14000000</v>
      </c>
      <c r="F26" s="24"/>
      <c r="G26" s="12"/>
    </row>
    <row r="27" spans="2:7" s="1" customFormat="1" ht="21" customHeight="1" x14ac:dyDescent="0.25">
      <c r="B27" s="33" t="s">
        <v>5</v>
      </c>
      <c r="C27" s="34"/>
      <c r="D27" s="35"/>
      <c r="E27" s="9">
        <f>+E28-E29</f>
        <v>-2703294</v>
      </c>
      <c r="F27" s="18">
        <f>+F28-F29</f>
        <v>0</v>
      </c>
      <c r="G27" s="9">
        <f>+G28-G29</f>
        <v>1840433</v>
      </c>
    </row>
    <row r="28" spans="2:7" ht="22.5" customHeight="1" x14ac:dyDescent="0.2">
      <c r="B28" s="27" t="s">
        <v>2</v>
      </c>
      <c r="C28" s="28"/>
      <c r="D28" s="29"/>
      <c r="E28" s="10">
        <v>1780683</v>
      </c>
      <c r="F28" s="19">
        <v>3583977</v>
      </c>
      <c r="G28" s="10">
        <f>6324410-F28</f>
        <v>2740433</v>
      </c>
    </row>
    <row r="29" spans="2:7" ht="25.5" customHeight="1" thickBot="1" x14ac:dyDescent="0.25">
      <c r="B29" s="36" t="s">
        <v>3</v>
      </c>
      <c r="C29" s="37"/>
      <c r="D29" s="38"/>
      <c r="E29" s="13">
        <f>3583977+900000</f>
        <v>4483977</v>
      </c>
      <c r="F29" s="20">
        <v>3583977</v>
      </c>
      <c r="G29" s="13">
        <f>4483977-3583977</f>
        <v>900000</v>
      </c>
    </row>
    <row r="30" spans="2:7" ht="25.5" customHeight="1" x14ac:dyDescent="0.2">
      <c r="B30" s="16"/>
      <c r="C30" s="16"/>
      <c r="D30" s="21"/>
    </row>
    <row r="31" spans="2:7" ht="15" customHeight="1" x14ac:dyDescent="0.25">
      <c r="B31" s="39" t="s">
        <v>13</v>
      </c>
      <c r="C31" s="39"/>
      <c r="D31" s="39"/>
      <c r="E31" s="39"/>
    </row>
    <row r="32" spans="2:7" ht="15" customHeight="1" x14ac:dyDescent="0.2">
      <c r="B32" s="40" t="s">
        <v>22</v>
      </c>
      <c r="C32" s="40"/>
      <c r="D32" s="40"/>
      <c r="E32" s="40"/>
    </row>
    <row r="33" spans="1:5" ht="15" customHeight="1" thickBot="1" x14ac:dyDescent="0.3">
      <c r="B33" s="22"/>
      <c r="C33" s="22"/>
      <c r="D33" s="22"/>
      <c r="E33" s="14" t="s">
        <v>9</v>
      </c>
    </row>
    <row r="34" spans="1:5" ht="23.25" customHeight="1" thickBot="1" x14ac:dyDescent="0.25">
      <c r="A34" s="2" t="s">
        <v>7</v>
      </c>
      <c r="B34" s="43" t="s">
        <v>0</v>
      </c>
      <c r="C34" s="44"/>
      <c r="D34" s="17">
        <v>2020</v>
      </c>
      <c r="E34" s="8">
        <v>2021</v>
      </c>
    </row>
    <row r="35" spans="1:5" ht="20.25" customHeight="1" x14ac:dyDescent="0.2">
      <c r="B35" s="33" t="s">
        <v>1</v>
      </c>
      <c r="C35" s="35"/>
      <c r="D35" s="18">
        <f t="shared" ref="D35:E35" si="0">+D36-D37</f>
        <v>1475000</v>
      </c>
      <c r="E35" s="9">
        <f t="shared" si="0"/>
        <v>350000</v>
      </c>
    </row>
    <row r="36" spans="1:5" ht="19.5" customHeight="1" x14ac:dyDescent="0.2">
      <c r="B36" s="27" t="s">
        <v>2</v>
      </c>
      <c r="C36" s="29"/>
      <c r="D36" s="19">
        <v>5500000</v>
      </c>
      <c r="E36" s="10">
        <v>5000000</v>
      </c>
    </row>
    <row r="37" spans="1:5" ht="22.5" customHeight="1" thickBot="1" x14ac:dyDescent="0.25">
      <c r="B37" s="36" t="s">
        <v>3</v>
      </c>
      <c r="C37" s="38"/>
      <c r="D37" s="20">
        <v>4025000</v>
      </c>
      <c r="E37" s="13">
        <v>4650000</v>
      </c>
    </row>
    <row r="38" spans="1:5" ht="37.5" customHeight="1" x14ac:dyDescent="0.2">
      <c r="B38" s="45" t="s">
        <v>4</v>
      </c>
      <c r="C38" s="46"/>
      <c r="D38" s="9">
        <f t="shared" ref="D38:E38" si="1">+D39-D41</f>
        <v>0</v>
      </c>
      <c r="E38" s="9">
        <f t="shared" si="1"/>
        <v>-600000</v>
      </c>
    </row>
    <row r="39" spans="1:5" ht="17.25" customHeight="1" x14ac:dyDescent="0.2">
      <c r="B39" s="27" t="s">
        <v>2</v>
      </c>
      <c r="C39" s="29"/>
      <c r="D39" s="10">
        <v>13000000</v>
      </c>
      <c r="E39" s="10">
        <v>13000000</v>
      </c>
    </row>
    <row r="40" spans="1:5" ht="36.75" customHeight="1" x14ac:dyDescent="0.2">
      <c r="B40" s="41" t="s">
        <v>10</v>
      </c>
      <c r="C40" s="42"/>
      <c r="D40" s="11">
        <v>13000000</v>
      </c>
      <c r="E40" s="11">
        <v>13000000</v>
      </c>
    </row>
    <row r="41" spans="1:5" ht="37.5" customHeight="1" x14ac:dyDescent="0.2">
      <c r="B41" s="27" t="s">
        <v>3</v>
      </c>
      <c r="C41" s="29"/>
      <c r="D41" s="10">
        <v>13000000</v>
      </c>
      <c r="E41" s="10">
        <f>13600000</f>
        <v>13600000</v>
      </c>
    </row>
    <row r="42" spans="1:5" ht="35.25" customHeight="1" thickBot="1" x14ac:dyDescent="0.25">
      <c r="B42" s="30" t="s">
        <v>11</v>
      </c>
      <c r="C42" s="32"/>
      <c r="D42" s="11">
        <v>13000000</v>
      </c>
      <c r="E42" s="11">
        <v>13600000</v>
      </c>
    </row>
    <row r="43" spans="1:5" ht="27.75" customHeight="1" x14ac:dyDescent="0.2">
      <c r="B43" s="33" t="s">
        <v>5</v>
      </c>
      <c r="C43" s="35"/>
      <c r="D43" s="18">
        <f t="shared" ref="D43:E43" si="2">+D44-D45</f>
        <v>-475000</v>
      </c>
      <c r="E43" s="9">
        <f t="shared" si="2"/>
        <v>1250000</v>
      </c>
    </row>
    <row r="44" spans="1:5" ht="21" customHeight="1" x14ac:dyDescent="0.2">
      <c r="B44" s="27" t="s">
        <v>2</v>
      </c>
      <c r="C44" s="29"/>
      <c r="D44" s="19">
        <v>2946080</v>
      </c>
      <c r="E44" s="10">
        <v>1250000</v>
      </c>
    </row>
    <row r="45" spans="1:5" ht="23.25" customHeight="1" thickBot="1" x14ac:dyDescent="0.25">
      <c r="B45" s="36" t="s">
        <v>3</v>
      </c>
      <c r="C45" s="38"/>
      <c r="D45" s="20">
        <v>3421080</v>
      </c>
      <c r="E45" s="13">
        <v>0</v>
      </c>
    </row>
  </sheetData>
  <mergeCells count="36">
    <mergeCell ref="B23:D23"/>
    <mergeCell ref="B24:D24"/>
    <mergeCell ref="B18:D18"/>
    <mergeCell ref="B19:D19"/>
    <mergeCell ref="B20:D20"/>
    <mergeCell ref="B21:D21"/>
    <mergeCell ref="B22:D22"/>
    <mergeCell ref="A9:C9"/>
    <mergeCell ref="B10:C10"/>
    <mergeCell ref="A6:E6"/>
    <mergeCell ref="A7:E7"/>
    <mergeCell ref="A8:E8"/>
    <mergeCell ref="B44:C44"/>
    <mergeCell ref="B45:C45"/>
    <mergeCell ref="B31:E31"/>
    <mergeCell ref="B32:E32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5:D25"/>
    <mergeCell ref="B26:D26"/>
    <mergeCell ref="B27:D27"/>
    <mergeCell ref="B28:D28"/>
    <mergeCell ref="B29:D29"/>
    <mergeCell ref="B11:E11"/>
    <mergeCell ref="B12:E12"/>
    <mergeCell ref="B13:E13"/>
    <mergeCell ref="B15:E15"/>
    <mergeCell ref="B16:E16"/>
  </mergeCells>
  <phoneticPr fontId="0" type="noConversion"/>
  <pageMargins left="0.98425196850393704" right="0.51181102362204722" top="0.51181102362204722" bottom="0.51181102362204722" header="0.31496062992125984" footer="0.31496062992125984"/>
  <pageSetup paperSize="9" scale="75" orientation="portrait" horizontalDpi="300" verticalDpi="300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 заимств. 2019-2021</vt:lpstr>
      <vt:lpstr>'Программа заимств. 2019-2021'!Область_печати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Кривошапкина А.Л.</dc:creator>
  <cp:lastModifiedBy>Pavlova</cp:lastModifiedBy>
  <cp:lastPrinted>2019-02-07T09:22:55Z</cp:lastPrinted>
  <dcterms:created xsi:type="dcterms:W3CDTF">2007-03-13T07:33:23Z</dcterms:created>
  <dcterms:modified xsi:type="dcterms:W3CDTF">2019-02-12T02:31:38Z</dcterms:modified>
</cp:coreProperties>
</file>